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Richard\Downloads\"/>
    </mc:Choice>
  </mc:AlternateContent>
  <xr:revisionPtr revIDLastSave="0" documentId="13_ncr:1_{3289028A-0324-468D-B36C-FFFF4AEB6C8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01_Данные_грязные" sheetId="1" r:id="rId1"/>
    <sheet name="02_Задание" sheetId="2" r:id="rId2"/>
    <sheet name="03_Решение" sheetId="3" r:id="rId3"/>
    <sheet name="04_Проверка" sheetId="4" r:id="rId4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F12" i="1"/>
  <c r="C12" i="1"/>
  <c r="B12" i="1"/>
  <c r="B12" i="4"/>
  <c r="K11" i="3"/>
  <c r="H11" i="3"/>
  <c r="G11" i="3"/>
  <c r="F11" i="3"/>
  <c r="E11" i="3"/>
  <c r="D11" i="3"/>
  <c r="C11" i="3"/>
  <c r="J11" i="3" s="1"/>
  <c r="B11" i="3"/>
  <c r="A11" i="3"/>
  <c r="K10" i="3"/>
  <c r="H10" i="3"/>
  <c r="G10" i="3"/>
  <c r="F10" i="3"/>
  <c r="E10" i="3"/>
  <c r="D10" i="3"/>
  <c r="C10" i="3"/>
  <c r="I10" i="3" s="1"/>
  <c r="B10" i="3"/>
  <c r="A10" i="3"/>
  <c r="K9" i="3"/>
  <c r="H9" i="3"/>
  <c r="G9" i="3"/>
  <c r="F9" i="3"/>
  <c r="E9" i="3"/>
  <c r="D9" i="3"/>
  <c r="C9" i="3"/>
  <c r="B9" i="3"/>
  <c r="A9" i="3"/>
  <c r="K8" i="3"/>
  <c r="H8" i="3"/>
  <c r="G8" i="3"/>
  <c r="F8" i="3"/>
  <c r="E8" i="3"/>
  <c r="D8" i="3"/>
  <c r="C8" i="3"/>
  <c r="B8" i="3"/>
  <c r="A8" i="3"/>
  <c r="K7" i="3"/>
  <c r="H7" i="3"/>
  <c r="G7" i="3"/>
  <c r="F7" i="3"/>
  <c r="E7" i="3"/>
  <c r="D7" i="3"/>
  <c r="C7" i="3"/>
  <c r="B7" i="3"/>
  <c r="A7" i="3"/>
  <c r="K6" i="3"/>
  <c r="H6" i="3"/>
  <c r="G6" i="3"/>
  <c r="F6" i="3"/>
  <c r="E6" i="3"/>
  <c r="D6" i="3"/>
  <c r="C6" i="3"/>
  <c r="B6" i="3"/>
  <c r="A6" i="3"/>
  <c r="K5" i="3"/>
  <c r="H5" i="3"/>
  <c r="G5" i="3"/>
  <c r="F5" i="3"/>
  <c r="E5" i="3"/>
  <c r="D5" i="3"/>
  <c r="C5" i="3"/>
  <c r="B5" i="3"/>
  <c r="A5" i="3"/>
  <c r="K4" i="3"/>
  <c r="H4" i="3"/>
  <c r="G4" i="3"/>
  <c r="F4" i="3"/>
  <c r="E4" i="3"/>
  <c r="D4" i="3"/>
  <c r="C4" i="3"/>
  <c r="B4" i="3"/>
  <c r="A4" i="3"/>
  <c r="K3" i="3"/>
  <c r="H3" i="3"/>
  <c r="G3" i="3"/>
  <c r="F3" i="3"/>
  <c r="E3" i="3"/>
  <c r="D3" i="3"/>
  <c r="C3" i="3"/>
  <c r="J3" i="3" s="1"/>
  <c r="B3" i="3"/>
  <c r="A3" i="3"/>
  <c r="K2" i="3"/>
  <c r="H2" i="3"/>
  <c r="G2" i="3"/>
  <c r="B8" i="4" s="1"/>
  <c r="F2" i="3"/>
  <c r="B7" i="4" s="1"/>
  <c r="E2" i="3"/>
  <c r="B6" i="4" s="1"/>
  <c r="D2" i="3"/>
  <c r="B5" i="4" s="1"/>
  <c r="C2" i="3"/>
  <c r="J2" i="3" s="1"/>
  <c r="B2" i="3"/>
  <c r="B3" i="4" s="1"/>
  <c r="A2" i="3"/>
  <c r="I11" i="3" l="1"/>
  <c r="B4" i="4"/>
  <c r="I9" i="3"/>
  <c r="J10" i="3"/>
  <c r="I8" i="3"/>
  <c r="J9" i="3"/>
  <c r="I7" i="3"/>
  <c r="J8" i="3"/>
  <c r="I6" i="3"/>
  <c r="J7" i="3"/>
  <c r="I5" i="3"/>
  <c r="J6" i="3"/>
  <c r="I4" i="3"/>
  <c r="J5" i="3"/>
  <c r="I3" i="3"/>
  <c r="J4" i="3"/>
  <c r="B11" i="4" s="1"/>
  <c r="I2" i="3"/>
  <c r="B10" i="4" l="1"/>
  <c r="B9" i="4"/>
</calcChain>
</file>

<file path=xl/sharedStrings.xml><?xml version="1.0" encoding="utf-8"?>
<sst xmlns="http://schemas.openxmlformats.org/spreadsheetml/2006/main" count="89" uniqueCount="58">
  <si>
    <t>ID</t>
  </si>
  <si>
    <t>Age</t>
  </si>
  <si>
    <t>Salary</t>
  </si>
  <si>
    <t>City</t>
  </si>
  <si>
    <t>ExperienceYears</t>
  </si>
  <si>
    <t>Score</t>
  </si>
  <si>
    <t>StartDate</t>
  </si>
  <si>
    <t>HasCar</t>
  </si>
  <si>
    <t>Moscow</t>
  </si>
  <si>
    <t>2024-09-01</t>
  </si>
  <si>
    <t>Yes</t>
  </si>
  <si>
    <t>2024-09-15</t>
  </si>
  <si>
    <t>No</t>
  </si>
  <si>
    <t>Nizhny Novgorod</t>
  </si>
  <si>
    <t>2024-10-01</t>
  </si>
  <si>
    <t>Kazan</t>
  </si>
  <si>
    <t>2024-09-10</t>
  </si>
  <si>
    <t>2024-11-05</t>
  </si>
  <si>
    <t>2024-09-20</t>
  </si>
  <si>
    <t>2024-09-03</t>
  </si>
  <si>
    <t>Практическая работа (30–40 минут): Подготовка данных для ML</t>
  </si>
  <si>
    <t>Цель: привести «грязные» данные к виду, пригодному для машинного обучения:</t>
  </si>
  <si>
    <t>1) убрать/заполнить пропуски</t>
  </si>
  <si>
    <t>2) исправить типы данных (числа/даты/текст)</t>
  </si>
  <si>
    <t>3) выполнить нормализацию (Min–Max 0..1) и стандартизацию (Z-score)</t>
  </si>
  <si>
    <t>Что сделать в Excel:</t>
  </si>
  <si>
    <t>Шаг 1. Открой лист 01_Данные_грязные и найди пропуски (Blanks/Пустые).</t>
  </si>
  <si>
    <t>Шаг 2. Заполни пропуски:</t>
  </si>
  <si>
    <t xml:space="preserve">  • Age, Salary, ExperienceYears, Score → медианой (командой =MEDIAN / =МЕДИАНА).</t>
  </si>
  <si>
    <t xml:space="preserve">  • City → 'Unknown' или самое частое значение.</t>
  </si>
  <si>
    <t xml:space="preserve">  • StartDate → исправь invalid_date и приведи даты к единому виду.</t>
  </si>
  <si>
    <t>Шаг 3. Проверь типы: числа должны быть числами, даты — датами.</t>
  </si>
  <si>
    <t>Шаг 4. На листе 03_Решение посчитай:</t>
  </si>
  <si>
    <t xml:space="preserve">  • Salary_MinMax (нормализация)</t>
  </si>
  <si>
    <t xml:space="preserve">  • Salary_Z (стандартизация)</t>
  </si>
  <si>
    <t>Шаг 5. Проверь себя на листе 04_Проверка.</t>
  </si>
  <si>
    <t>Что сделать в KNIME (после Excel):</t>
  </si>
  <si>
    <t xml:space="preserve">  • Импортируй файл, обработай Missing Value, исправь типы, сделай Normalizer и/или Z-score.</t>
  </si>
  <si>
    <t>Сдать преподавателю: файл .xlsx с заполненными листами 03_Решение и 04_Проверка.</t>
  </si>
  <si>
    <t>Salary_MinMax</t>
  </si>
  <si>
    <t>Salary_Z</t>
  </si>
  <si>
    <t>Salary_Z для другого синтаксиса</t>
  </si>
  <si>
    <t>Примечание: после очистки/заполнения пропусков в листе 01_Данные_грязные формулы здесь обновятся автоматически.</t>
  </si>
  <si>
    <t>Автопроверка (ориентир):</t>
  </si>
  <si>
    <t>Проверка</t>
  </si>
  <si>
    <t>Формула/Значение</t>
  </si>
  <si>
    <t>Комментарий</t>
  </si>
  <si>
    <t>Количество пропусков в Age</t>
  </si>
  <si>
    <t>Стремится к 0 / 0..1 / корректности после очистки</t>
  </si>
  <si>
    <t>Количество пропусков в Salary</t>
  </si>
  <si>
    <t>Количество пропусков в City</t>
  </si>
  <si>
    <t>Количество пропусков в ExperienceYears</t>
  </si>
  <si>
    <t>Количество пропусков в Score</t>
  </si>
  <si>
    <t>Количество пропусков в StartDate</t>
  </si>
  <si>
    <t>Min Salary_MinMax (должно быть 0)</t>
  </si>
  <si>
    <t>Max Salary_MinMax (должно быть 1)</t>
  </si>
  <si>
    <t>Среднее Salary_Z (≈0)</t>
  </si>
  <si>
    <t>Стандарт. отклонение Salary_Z (≈1)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</si>
</sst>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charset val="1"/>
    </font>
    <font>
      <b/>
      <sz val="11"/>
      <color rgb="FFFFFFFF"/>
      <name val="Calibri"/>
      <charset val="1"/>
    </font>
    <font>
      <b/>
      <sz val="14"/>
      <name val="Calibri"/>
      <charset val="1"/>
    </font>
    <font>
      <i/>
      <sz val="11"/>
      <color rgb="FF555555"/>
      <name val="Calibri"/>
      <charset val="1"/>
    </font>
    <font>
      <b/>
      <sz val="13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defaultColWidth="8.7109375" defaultRowHeight="14.25" customHeight="1" x14ac:dyDescent="0.25"/>
  <cols>
    <col min="1" max="1" width="6" customWidth="1"/>
    <col min="2" max="2" width="8" customWidth="1"/>
    <col min="3" max="3" width="12" customWidth="1"/>
    <col min="4" max="4" width="20" customWidth="1"/>
    <col min="5" max="5" width="18" customWidth="1"/>
    <col min="6" max="6" width="10" customWidth="1"/>
    <col min="7" max="7" width="20.42578125" customWidth="1"/>
    <col min="8" max="8" width="10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25</v>
      </c>
      <c r="C2" s="2">
        <v>65000</v>
      </c>
      <c r="D2" s="2" t="s">
        <v>8</v>
      </c>
      <c r="E2" s="2">
        <v>2</v>
      </c>
      <c r="F2" s="2">
        <v>78</v>
      </c>
      <c r="G2" s="2" t="s">
        <v>9</v>
      </c>
      <c r="H2" s="2" t="s">
        <v>10</v>
      </c>
    </row>
    <row r="3" spans="1:8" x14ac:dyDescent="0.25">
      <c r="A3" s="2">
        <v>2</v>
      </c>
      <c r="B3" s="2"/>
      <c r="C3" s="2">
        <v>72000</v>
      </c>
      <c r="D3" s="2" t="s">
        <v>8</v>
      </c>
      <c r="E3" s="2">
        <v>3</v>
      </c>
      <c r="F3" s="2">
        <v>82</v>
      </c>
      <c r="G3" s="2" t="s">
        <v>11</v>
      </c>
      <c r="H3" s="2" t="s">
        <v>12</v>
      </c>
    </row>
    <row r="4" spans="1:8" x14ac:dyDescent="0.25">
      <c r="A4" s="2">
        <v>3</v>
      </c>
      <c r="B4" s="2">
        <v>31</v>
      </c>
      <c r="C4" s="2"/>
      <c r="D4" s="2" t="s">
        <v>13</v>
      </c>
      <c r="E4" s="2">
        <v>5</v>
      </c>
      <c r="F4" s="2">
        <v>91</v>
      </c>
      <c r="G4" s="2" t="s">
        <v>14</v>
      </c>
      <c r="H4" s="2" t="s">
        <v>10</v>
      </c>
    </row>
    <row r="5" spans="1:8" x14ac:dyDescent="0.25">
      <c r="A5" s="2">
        <v>4</v>
      </c>
      <c r="B5" s="2">
        <v>28</v>
      </c>
      <c r="C5" s="2">
        <v>54000</v>
      </c>
      <c r="D5" s="2" t="s">
        <v>15</v>
      </c>
      <c r="E5" s="2"/>
      <c r="F5" s="2">
        <v>65</v>
      </c>
      <c r="G5" s="2" t="s">
        <v>16</v>
      </c>
      <c r="H5" s="2" t="s">
        <v>12</v>
      </c>
    </row>
    <row r="6" spans="1:8" x14ac:dyDescent="0.25">
      <c r="A6" s="2">
        <v>5</v>
      </c>
      <c r="B6" s="2">
        <v>22</v>
      </c>
      <c r="C6" s="2">
        <v>48000</v>
      </c>
      <c r="D6" s="2" t="s">
        <v>8</v>
      </c>
      <c r="E6" s="2">
        <v>1</v>
      </c>
      <c r="F6" s="2"/>
      <c r="G6" s="2" t="s">
        <v>17</v>
      </c>
      <c r="H6" s="2" t="s">
        <v>10</v>
      </c>
    </row>
    <row r="7" spans="1:8" x14ac:dyDescent="0.25">
      <c r="A7" s="2">
        <v>6</v>
      </c>
      <c r="B7" s="2">
        <v>35</v>
      </c>
      <c r="C7" s="2">
        <v>110000</v>
      </c>
      <c r="D7" s="2" t="s">
        <v>15</v>
      </c>
      <c r="E7" s="2">
        <v>10</v>
      </c>
      <c r="F7" s="2">
        <v>88</v>
      </c>
      <c r="G7" s="2"/>
      <c r="H7" s="2" t="s">
        <v>10</v>
      </c>
    </row>
    <row r="8" spans="1:8" x14ac:dyDescent="0.25">
      <c r="A8" s="2">
        <v>7</v>
      </c>
      <c r="B8" s="2">
        <v>29</v>
      </c>
      <c r="C8" s="2">
        <v>61000</v>
      </c>
      <c r="D8" s="2"/>
      <c r="E8" s="2">
        <v>4</v>
      </c>
      <c r="F8" s="2">
        <v>73</v>
      </c>
      <c r="G8" s="2" t="s">
        <v>18</v>
      </c>
      <c r="H8" s="2" t="s">
        <v>12</v>
      </c>
    </row>
    <row r="9" spans="1:8" x14ac:dyDescent="0.25">
      <c r="A9" s="2">
        <v>8</v>
      </c>
      <c r="B9" s="2">
        <v>27</v>
      </c>
      <c r="C9" s="2">
        <v>59000</v>
      </c>
      <c r="D9" s="2" t="s">
        <v>8</v>
      </c>
      <c r="E9" s="2">
        <v>3</v>
      </c>
      <c r="F9" s="2">
        <v>85</v>
      </c>
      <c r="G9" s="8">
        <v>45577</v>
      </c>
      <c r="H9" s="2" t="s">
        <v>12</v>
      </c>
    </row>
    <row r="10" spans="1:8" x14ac:dyDescent="0.25">
      <c r="A10" s="2">
        <v>9</v>
      </c>
      <c r="B10" s="2">
        <v>41</v>
      </c>
      <c r="C10" s="2">
        <v>99000</v>
      </c>
      <c r="D10" s="2" t="s">
        <v>15</v>
      </c>
      <c r="E10" s="2">
        <v>15</v>
      </c>
      <c r="F10" s="2">
        <v>92</v>
      </c>
      <c r="G10" s="2" t="s">
        <v>19</v>
      </c>
      <c r="H10" s="2" t="s">
        <v>10</v>
      </c>
    </row>
    <row r="11" spans="1:8" x14ac:dyDescent="0.25">
      <c r="A11" s="2">
        <v>10</v>
      </c>
      <c r="B11" s="2">
        <v>30</v>
      </c>
      <c r="C11" s="2">
        <v>70000</v>
      </c>
      <c r="D11" s="2" t="s">
        <v>8</v>
      </c>
      <c r="E11" s="2">
        <v>5</v>
      </c>
      <c r="F11" s="2">
        <v>84</v>
      </c>
      <c r="G11" s="2"/>
      <c r="H11" s="2" t="s">
        <v>12</v>
      </c>
    </row>
    <row r="12" spans="1:8" ht="14.25" customHeight="1" x14ac:dyDescent="0.25">
      <c r="B12">
        <f>MEDIAN(B2:B11)</f>
        <v>29</v>
      </c>
      <c r="C12">
        <f>MEDIAN(C2:C11)</f>
        <v>65000</v>
      </c>
      <c r="E12">
        <f>MEDIAN(E2:E11)</f>
        <v>4</v>
      </c>
      <c r="F12">
        <f>MEDIAN(F2:F11)</f>
        <v>84</v>
      </c>
    </row>
  </sheetData>
  <dataValidations count="1">
    <dataValidation type="list" allowBlank="1" sqref="H2:H11" xr:uid="{00000000-0002-0000-00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zoomScaleNormal="100" workbookViewId="0">
      <pane ySplit="1" topLeftCell="A2" activePane="bottomLeft" state="frozen"/>
      <selection pane="bottomLeft" activeCell="A13" sqref="A13"/>
    </sheetView>
  </sheetViews>
  <sheetFormatPr defaultColWidth="8.7109375" defaultRowHeight="14.25" customHeight="1" x14ac:dyDescent="0.25"/>
  <cols>
    <col min="1" max="1" width="110" customWidth="1"/>
  </cols>
  <sheetData>
    <row r="1" spans="1:1" ht="18.75" x14ac:dyDescent="0.25">
      <c r="A1" s="3" t="s">
        <v>20</v>
      </c>
    </row>
    <row r="2" spans="1:1" ht="15" x14ac:dyDescent="0.25">
      <c r="A2" s="4"/>
    </row>
    <row r="3" spans="1:1" ht="15" x14ac:dyDescent="0.25">
      <c r="A3" s="4" t="s">
        <v>21</v>
      </c>
    </row>
    <row r="4" spans="1:1" ht="15" x14ac:dyDescent="0.25">
      <c r="A4" s="4" t="s">
        <v>22</v>
      </c>
    </row>
    <row r="5" spans="1:1" ht="15" x14ac:dyDescent="0.25">
      <c r="A5" s="4" t="s">
        <v>23</v>
      </c>
    </row>
    <row r="6" spans="1:1" ht="15" x14ac:dyDescent="0.25">
      <c r="A6" s="4" t="s">
        <v>24</v>
      </c>
    </row>
    <row r="7" spans="1:1" ht="15" x14ac:dyDescent="0.25">
      <c r="A7" s="4"/>
    </row>
    <row r="8" spans="1:1" ht="15" x14ac:dyDescent="0.25">
      <c r="A8" s="4" t="s">
        <v>25</v>
      </c>
    </row>
    <row r="9" spans="1:1" ht="15" x14ac:dyDescent="0.25">
      <c r="A9" s="4" t="s">
        <v>26</v>
      </c>
    </row>
    <row r="10" spans="1:1" ht="15" x14ac:dyDescent="0.25">
      <c r="A10" s="4" t="s">
        <v>27</v>
      </c>
    </row>
    <row r="11" spans="1:1" ht="15" x14ac:dyDescent="0.25">
      <c r="A11" s="4" t="s">
        <v>28</v>
      </c>
    </row>
    <row r="12" spans="1:1" ht="15" x14ac:dyDescent="0.25">
      <c r="A12" s="4" t="s">
        <v>29</v>
      </c>
    </row>
    <row r="13" spans="1:1" ht="15" x14ac:dyDescent="0.25">
      <c r="A13" s="4" t="s">
        <v>30</v>
      </c>
    </row>
    <row r="14" spans="1:1" ht="15" x14ac:dyDescent="0.25">
      <c r="A14" s="4" t="s">
        <v>31</v>
      </c>
    </row>
    <row r="15" spans="1:1" ht="15" x14ac:dyDescent="0.25">
      <c r="A15" s="4" t="s">
        <v>32</v>
      </c>
    </row>
    <row r="16" spans="1:1" ht="15" x14ac:dyDescent="0.25">
      <c r="A16" s="4" t="s">
        <v>33</v>
      </c>
    </row>
    <row r="17" spans="1:1" ht="15" x14ac:dyDescent="0.25">
      <c r="A17" s="4" t="s">
        <v>34</v>
      </c>
    </row>
    <row r="18" spans="1:1" ht="15" x14ac:dyDescent="0.25">
      <c r="A18" s="4" t="s">
        <v>35</v>
      </c>
    </row>
    <row r="19" spans="1:1" ht="15" x14ac:dyDescent="0.25">
      <c r="A19" s="4"/>
    </row>
    <row r="20" spans="1:1" ht="15" x14ac:dyDescent="0.25">
      <c r="A20" s="4" t="s">
        <v>36</v>
      </c>
    </row>
    <row r="21" spans="1:1" ht="15" x14ac:dyDescent="0.25">
      <c r="A21" s="4" t="s">
        <v>37</v>
      </c>
    </row>
    <row r="22" spans="1:1" ht="15" x14ac:dyDescent="0.25">
      <c r="A22" s="4"/>
    </row>
    <row r="23" spans="1:1" ht="15" x14ac:dyDescent="0.25">
      <c r="A23" s="4" t="s">
        <v>38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Normal="100" workbookViewId="0">
      <pane ySplit="1" topLeftCell="A2" activePane="bottomLeft" state="frozen"/>
      <selection pane="bottomLeft" activeCell="K12" sqref="K12"/>
    </sheetView>
  </sheetViews>
  <sheetFormatPr defaultColWidth="8.7109375" defaultRowHeight="14.25" customHeight="1" x14ac:dyDescent="0.25"/>
  <cols>
    <col min="1" max="1" width="6" customWidth="1"/>
    <col min="2" max="2" width="8" customWidth="1"/>
    <col min="3" max="3" width="12" customWidth="1"/>
    <col min="4" max="4" width="20" customWidth="1"/>
    <col min="5" max="5" width="18" customWidth="1"/>
    <col min="6" max="6" width="10" customWidth="1"/>
    <col min="7" max="7" width="14" customWidth="1"/>
    <col min="8" max="8" width="10" customWidth="1"/>
    <col min="9" max="9" width="14" customWidth="1"/>
    <col min="10" max="10" width="15.85546875" customWidth="1"/>
    <col min="11" max="11" width="21.7109375" customWidth="1"/>
  </cols>
  <sheetData>
    <row r="1" spans="1:1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39</v>
      </c>
      <c r="J1" s="1" t="s">
        <v>40</v>
      </c>
      <c r="K1" s="1" t="s">
        <v>41</v>
      </c>
    </row>
    <row r="2" spans="1:11" ht="15" x14ac:dyDescent="0.25">
      <c r="A2" s="2">
        <f>'01_Данные_грязные'!A2</f>
        <v>1</v>
      </c>
      <c r="B2" s="2">
        <f>'01_Данные_грязные'!B2</f>
        <v>25</v>
      </c>
      <c r="C2" s="2">
        <f>'01_Данные_грязные'!C2</f>
        <v>65000</v>
      </c>
      <c r="D2" s="2" t="str">
        <f>'01_Данные_грязные'!D2</f>
        <v>Moscow</v>
      </c>
      <c r="E2" s="2">
        <f>'01_Данные_грязные'!E2</f>
        <v>2</v>
      </c>
      <c r="F2" s="2">
        <f>'01_Данные_грязные'!F2</f>
        <v>78</v>
      </c>
      <c r="G2" s="2" t="str">
        <f>'01_Данные_грязные'!G2</f>
        <v>2024-09-01</v>
      </c>
      <c r="H2" s="2" t="str">
        <f>'01_Данные_грязные'!H2</f>
        <v>Yes</v>
      </c>
      <c r="I2" s="2">
        <f t="shared" ref="I2:I11" si="0">(C2-MIN($C$2:$C$11))/(MAX($C$2:$C$11)-MIN($C$2:$C$11))</f>
        <v>0.59090909090909094</v>
      </c>
      <c r="J2" s="2">
        <f t="shared" ref="J2:J11" si="1">(C2-AVERAGE($C$2:$C$11))</f>
        <v>1200</v>
      </c>
      <c r="K2" t="e">
        <f t="shared" ref="K2:K11" ca="1" si="2">_xludf.stdev.s($C$2:$C$11)</f>
        <v>#NAME?</v>
      </c>
    </row>
    <row r="3" spans="1:11" ht="15" x14ac:dyDescent="0.25">
      <c r="A3" s="2">
        <f>'01_Данные_грязные'!A3</f>
        <v>2</v>
      </c>
      <c r="B3" s="2">
        <f>'01_Данные_грязные'!B3</f>
        <v>0</v>
      </c>
      <c r="C3" s="2">
        <f>'01_Данные_грязные'!C3</f>
        <v>72000</v>
      </c>
      <c r="D3" s="2" t="str">
        <f>'01_Данные_грязные'!D3</f>
        <v>Moscow</v>
      </c>
      <c r="E3" s="2">
        <f>'01_Данные_грязные'!E3</f>
        <v>3</v>
      </c>
      <c r="F3" s="2">
        <f>'01_Данные_грязные'!F3</f>
        <v>82</v>
      </c>
      <c r="G3" s="2" t="str">
        <f>'01_Данные_грязные'!G3</f>
        <v>2024-09-15</v>
      </c>
      <c r="H3" s="2" t="str">
        <f>'01_Данные_грязные'!H3</f>
        <v>No</v>
      </c>
      <c r="I3" s="2">
        <f t="shared" si="0"/>
        <v>0.65454545454545454</v>
      </c>
      <c r="J3" s="2">
        <f t="shared" si="1"/>
        <v>8200</v>
      </c>
      <c r="K3" t="e">
        <f t="shared" ca="1" si="2"/>
        <v>#NAME?</v>
      </c>
    </row>
    <row r="4" spans="1:11" ht="15" x14ac:dyDescent="0.25">
      <c r="A4" s="2">
        <f>'01_Данные_грязные'!A4</f>
        <v>3</v>
      </c>
      <c r="B4" s="2">
        <f>'01_Данные_грязные'!B4</f>
        <v>31</v>
      </c>
      <c r="C4" s="2">
        <f>'01_Данные_грязные'!C4</f>
        <v>0</v>
      </c>
      <c r="D4" s="2" t="str">
        <f>'01_Данные_грязные'!D4</f>
        <v>Nizhny Novgorod</v>
      </c>
      <c r="E4" s="2">
        <f>'01_Данные_грязные'!E4</f>
        <v>5</v>
      </c>
      <c r="F4" s="2">
        <f>'01_Данные_грязные'!F4</f>
        <v>91</v>
      </c>
      <c r="G4" s="2" t="str">
        <f>'01_Данные_грязные'!G4</f>
        <v>2024-10-01</v>
      </c>
      <c r="H4" s="2" t="str">
        <f>'01_Данные_грязные'!H4</f>
        <v>Yes</v>
      </c>
      <c r="I4" s="2">
        <f t="shared" si="0"/>
        <v>0</v>
      </c>
      <c r="J4" s="2">
        <f t="shared" si="1"/>
        <v>-63800</v>
      </c>
      <c r="K4" t="e">
        <f t="shared" ca="1" si="2"/>
        <v>#NAME?</v>
      </c>
    </row>
    <row r="5" spans="1:11" ht="15" x14ac:dyDescent="0.25">
      <c r="A5" s="2">
        <f>'01_Данные_грязные'!A5</f>
        <v>4</v>
      </c>
      <c r="B5" s="2">
        <f>'01_Данные_грязные'!B5</f>
        <v>28</v>
      </c>
      <c r="C5" s="2">
        <f>'01_Данные_грязные'!C5</f>
        <v>54000</v>
      </c>
      <c r="D5" s="2" t="str">
        <f>'01_Данные_грязные'!D5</f>
        <v>Kazan</v>
      </c>
      <c r="E5" s="2">
        <f>'01_Данные_грязные'!E5</f>
        <v>0</v>
      </c>
      <c r="F5" s="2">
        <f>'01_Данные_грязные'!F5</f>
        <v>65</v>
      </c>
      <c r="G5" s="2" t="str">
        <f>'01_Данные_грязные'!G5</f>
        <v>2024-09-10</v>
      </c>
      <c r="H5" s="2" t="str">
        <f>'01_Данные_грязные'!H5</f>
        <v>No</v>
      </c>
      <c r="I5" s="2">
        <f t="shared" si="0"/>
        <v>0.49090909090909091</v>
      </c>
      <c r="J5" s="2">
        <f t="shared" si="1"/>
        <v>-9800</v>
      </c>
      <c r="K5" t="e">
        <f t="shared" ca="1" si="2"/>
        <v>#NAME?</v>
      </c>
    </row>
    <row r="6" spans="1:11" ht="15" x14ac:dyDescent="0.25">
      <c r="A6" s="2">
        <f>'01_Данные_грязные'!A6</f>
        <v>5</v>
      </c>
      <c r="B6" s="2">
        <f>'01_Данные_грязные'!B6</f>
        <v>22</v>
      </c>
      <c r="C6" s="2">
        <f>'01_Данные_грязные'!C6</f>
        <v>48000</v>
      </c>
      <c r="D6" s="2" t="str">
        <f>'01_Данные_грязные'!D6</f>
        <v>Moscow</v>
      </c>
      <c r="E6" s="2">
        <f>'01_Данные_грязные'!E6</f>
        <v>1</v>
      </c>
      <c r="F6" s="2">
        <f>'01_Данные_грязные'!F6</f>
        <v>0</v>
      </c>
      <c r="G6" s="2" t="str">
        <f>'01_Данные_грязные'!G6</f>
        <v>2024-11-05</v>
      </c>
      <c r="H6" s="2" t="str">
        <f>'01_Данные_грязные'!H6</f>
        <v>Yes</v>
      </c>
      <c r="I6" s="2">
        <f t="shared" si="0"/>
        <v>0.43636363636363634</v>
      </c>
      <c r="J6" s="2">
        <f t="shared" si="1"/>
        <v>-15800</v>
      </c>
      <c r="K6" t="e">
        <f t="shared" ca="1" si="2"/>
        <v>#NAME?</v>
      </c>
    </row>
    <row r="7" spans="1:11" ht="15" x14ac:dyDescent="0.25">
      <c r="A7" s="2">
        <f>'01_Данные_грязные'!A7</f>
        <v>6</v>
      </c>
      <c r="B7" s="2">
        <f>'01_Данные_грязные'!B7</f>
        <v>35</v>
      </c>
      <c r="C7" s="2">
        <f>'01_Данные_грязные'!C7</f>
        <v>110000</v>
      </c>
      <c r="D7" s="2" t="str">
        <f>'01_Данные_грязные'!D7</f>
        <v>Kazan</v>
      </c>
      <c r="E7" s="2">
        <f>'01_Данные_грязные'!E7</f>
        <v>10</v>
      </c>
      <c r="F7" s="2">
        <f>'01_Данные_грязные'!F7</f>
        <v>88</v>
      </c>
      <c r="G7" s="2">
        <f>'01_Данные_грязные'!G7</f>
        <v>0</v>
      </c>
      <c r="H7" s="2" t="str">
        <f>'01_Данные_грязные'!H7</f>
        <v>Yes</v>
      </c>
      <c r="I7" s="2">
        <f t="shared" si="0"/>
        <v>1</v>
      </c>
      <c r="J7" s="2">
        <f t="shared" si="1"/>
        <v>46200</v>
      </c>
      <c r="K7" t="e">
        <f t="shared" ca="1" si="2"/>
        <v>#NAME?</v>
      </c>
    </row>
    <row r="8" spans="1:11" ht="15" x14ac:dyDescent="0.25">
      <c r="A8" s="2">
        <f>'01_Данные_грязные'!A8</f>
        <v>7</v>
      </c>
      <c r="B8" s="2">
        <f>'01_Данные_грязные'!B8</f>
        <v>29</v>
      </c>
      <c r="C8" s="2">
        <f>'01_Данные_грязные'!C8</f>
        <v>61000</v>
      </c>
      <c r="D8" s="2">
        <f>'01_Данные_грязные'!D8</f>
        <v>0</v>
      </c>
      <c r="E8" s="2">
        <f>'01_Данные_грязные'!E8</f>
        <v>4</v>
      </c>
      <c r="F8" s="2">
        <f>'01_Данные_грязные'!F8</f>
        <v>73</v>
      </c>
      <c r="G8" s="2" t="str">
        <f>'01_Данные_грязные'!G8</f>
        <v>2024-09-20</v>
      </c>
      <c r="H8" s="2" t="str">
        <f>'01_Данные_грязные'!H8</f>
        <v>No</v>
      </c>
      <c r="I8" s="2">
        <f t="shared" si="0"/>
        <v>0.55454545454545456</v>
      </c>
      <c r="J8" s="2">
        <f t="shared" si="1"/>
        <v>-2800</v>
      </c>
      <c r="K8" t="e">
        <f t="shared" ca="1" si="2"/>
        <v>#NAME?</v>
      </c>
    </row>
    <row r="9" spans="1:11" ht="15" x14ac:dyDescent="0.25">
      <c r="A9" s="2">
        <f>'01_Данные_грязные'!A9</f>
        <v>8</v>
      </c>
      <c r="B9" s="2">
        <f>'01_Данные_грязные'!B9</f>
        <v>27</v>
      </c>
      <c r="C9" s="2">
        <f>'01_Данные_грязные'!C9</f>
        <v>59000</v>
      </c>
      <c r="D9" s="2" t="str">
        <f>'01_Данные_грязные'!D9</f>
        <v>Moscow</v>
      </c>
      <c r="E9" s="2">
        <f>'01_Данные_грязные'!E9</f>
        <v>3</v>
      </c>
      <c r="F9" s="2">
        <f>'01_Данные_грязные'!F9</f>
        <v>85</v>
      </c>
      <c r="G9" s="2">
        <f>'01_Данные_грязные'!G9</f>
        <v>45577</v>
      </c>
      <c r="H9" s="2" t="str">
        <f>'01_Данные_грязные'!H9</f>
        <v>No</v>
      </c>
      <c r="I9" s="2">
        <f t="shared" si="0"/>
        <v>0.53636363636363638</v>
      </c>
      <c r="J9" s="2">
        <f t="shared" si="1"/>
        <v>-4800</v>
      </c>
      <c r="K9" t="e">
        <f t="shared" ca="1" si="2"/>
        <v>#NAME?</v>
      </c>
    </row>
    <row r="10" spans="1:11" ht="15" x14ac:dyDescent="0.25">
      <c r="A10" s="2">
        <f>'01_Данные_грязные'!A10</f>
        <v>9</v>
      </c>
      <c r="B10" s="2">
        <f>'01_Данные_грязные'!B10</f>
        <v>41</v>
      </c>
      <c r="C10" s="2">
        <f>'01_Данные_грязные'!C10</f>
        <v>99000</v>
      </c>
      <c r="D10" s="2" t="str">
        <f>'01_Данные_грязные'!D10</f>
        <v>Kazan</v>
      </c>
      <c r="E10" s="2">
        <f>'01_Данные_грязные'!E10</f>
        <v>15</v>
      </c>
      <c r="F10" s="2">
        <f>'01_Данные_грязные'!F10</f>
        <v>92</v>
      </c>
      <c r="G10" s="2" t="str">
        <f>'01_Данные_грязные'!G10</f>
        <v>2024-09-03</v>
      </c>
      <c r="H10" s="2" t="str">
        <f>'01_Данные_грязные'!H10</f>
        <v>Yes</v>
      </c>
      <c r="I10" s="2">
        <f t="shared" si="0"/>
        <v>0.9</v>
      </c>
      <c r="J10" s="2">
        <f t="shared" si="1"/>
        <v>35200</v>
      </c>
      <c r="K10" t="e">
        <f t="shared" ca="1" si="2"/>
        <v>#NAME?</v>
      </c>
    </row>
    <row r="11" spans="1:11" ht="15" x14ac:dyDescent="0.25">
      <c r="A11" s="2">
        <f>'01_Данные_грязные'!A11</f>
        <v>10</v>
      </c>
      <c r="B11" s="2">
        <f>'01_Данные_грязные'!B11</f>
        <v>30</v>
      </c>
      <c r="C11" s="2">
        <f>'01_Данные_грязные'!C11</f>
        <v>70000</v>
      </c>
      <c r="D11" s="2" t="str">
        <f>'01_Данные_грязные'!D11</f>
        <v>Moscow</v>
      </c>
      <c r="E11" s="2">
        <f>'01_Данные_грязные'!E11</f>
        <v>5</v>
      </c>
      <c r="F11" s="2">
        <f>'01_Данные_грязные'!F11</f>
        <v>84</v>
      </c>
      <c r="G11" s="2">
        <f>'01_Данные_грязные'!G11</f>
        <v>0</v>
      </c>
      <c r="H11" s="2" t="str">
        <f>'01_Данные_грязные'!H11</f>
        <v>No</v>
      </c>
      <c r="I11" s="2">
        <f t="shared" si="0"/>
        <v>0.63636363636363635</v>
      </c>
      <c r="J11" s="2">
        <f t="shared" si="1"/>
        <v>6200</v>
      </c>
      <c r="K11" t="e">
        <f t="shared" ca="1" si="2"/>
        <v>#NAME?</v>
      </c>
    </row>
    <row r="13" spans="1:11" ht="409.5" x14ac:dyDescent="0.25">
      <c r="A13" s="5" t="s">
        <v>42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workbookViewId="0">
      <pane ySplit="2" topLeftCell="A3" activePane="bottomLeft" state="frozen"/>
      <selection pane="bottomLeft" activeCell="B4" sqref="B4"/>
    </sheetView>
  </sheetViews>
  <sheetFormatPr defaultColWidth="8.7109375" defaultRowHeight="14.25" customHeight="1" x14ac:dyDescent="0.25"/>
  <cols>
    <col min="1" max="1" width="40" customWidth="1"/>
    <col min="2" max="2" width="28" customWidth="1"/>
    <col min="3" max="3" width="42" customWidth="1"/>
  </cols>
  <sheetData>
    <row r="1" spans="1:3" ht="17.25" x14ac:dyDescent="0.3">
      <c r="A1" s="6" t="s">
        <v>43</v>
      </c>
    </row>
    <row r="2" spans="1:3" ht="15" x14ac:dyDescent="0.25">
      <c r="A2" s="1" t="s">
        <v>44</v>
      </c>
      <c r="B2" s="1" t="s">
        <v>45</v>
      </c>
      <c r="C2" s="1" t="s">
        <v>46</v>
      </c>
    </row>
    <row r="3" spans="1:3" ht="30" x14ac:dyDescent="0.25">
      <c r="A3" s="7" t="s">
        <v>47</v>
      </c>
      <c r="B3" s="7">
        <f>COUNTBLANK('03_Решение'!B2:B11)</f>
        <v>0</v>
      </c>
      <c r="C3" s="7" t="s">
        <v>48</v>
      </c>
    </row>
    <row r="4" spans="1:3" ht="30" x14ac:dyDescent="0.25">
      <c r="A4" s="7" t="s">
        <v>49</v>
      </c>
      <c r="B4" s="7">
        <f>COUNTBLANK('03_Решение'!C2:C11)</f>
        <v>0</v>
      </c>
      <c r="C4" s="7" t="s">
        <v>48</v>
      </c>
    </row>
    <row r="5" spans="1:3" ht="30" x14ac:dyDescent="0.25">
      <c r="A5" s="7" t="s">
        <v>50</v>
      </c>
      <c r="B5" s="7">
        <f>COUNTBLANK('03_Решение'!D2:D11)</f>
        <v>0</v>
      </c>
      <c r="C5" s="7" t="s">
        <v>48</v>
      </c>
    </row>
    <row r="6" spans="1:3" ht="30" x14ac:dyDescent="0.25">
      <c r="A6" s="7" t="s">
        <v>51</v>
      </c>
      <c r="B6" s="7">
        <f>COUNTBLANK('03_Решение'!E2:E11)</f>
        <v>0</v>
      </c>
      <c r="C6" s="7" t="s">
        <v>48</v>
      </c>
    </row>
    <row r="7" spans="1:3" ht="30" x14ac:dyDescent="0.25">
      <c r="A7" s="7" t="s">
        <v>52</v>
      </c>
      <c r="B7" s="7">
        <f>COUNTBLANK('03_Решение'!F2:F11)</f>
        <v>0</v>
      </c>
      <c r="C7" s="7" t="s">
        <v>48</v>
      </c>
    </row>
    <row r="8" spans="1:3" ht="30" x14ac:dyDescent="0.25">
      <c r="A8" s="7" t="s">
        <v>53</v>
      </c>
      <c r="B8" s="7">
        <f>COUNTBLANK('03_Решение'!G2:G11)</f>
        <v>0</v>
      </c>
      <c r="C8" s="7" t="s">
        <v>48</v>
      </c>
    </row>
    <row r="9" spans="1:3" ht="30" x14ac:dyDescent="0.25">
      <c r="A9" s="7" t="s">
        <v>54</v>
      </c>
      <c r="B9" s="7">
        <f>MIN('03_Решение'!I2:I11)</f>
        <v>0</v>
      </c>
      <c r="C9" s="7" t="s">
        <v>48</v>
      </c>
    </row>
    <row r="10" spans="1:3" ht="30" x14ac:dyDescent="0.25">
      <c r="A10" s="7" t="s">
        <v>55</v>
      </c>
      <c r="B10" s="7">
        <f>MAX('03_Решение'!I2:I11)</f>
        <v>1</v>
      </c>
      <c r="C10" s="7" t="s">
        <v>48</v>
      </c>
    </row>
    <row r="11" spans="1:3" ht="30" x14ac:dyDescent="0.25">
      <c r="A11" s="7" t="s">
        <v>56</v>
      </c>
      <c r="B11" s="7">
        <f>AVERAGE('03_Решение'!J2:J11)</f>
        <v>0</v>
      </c>
      <c r="C11" s="7" t="s">
        <v>48</v>
      </c>
    </row>
    <row r="12" spans="1:3" ht="30" x14ac:dyDescent="0.25">
      <c r="A12" s="7" t="s">
        <v>57</v>
      </c>
      <c r="B12" s="7" t="e">
        <f ca="1">_xludf.stdev.s('03_Решение'!J2:J11)</f>
        <v>#NAME?</v>
      </c>
      <c r="C12" s="7" t="s">
        <v>48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01_Данные_грязные</vt:lpstr>
      <vt:lpstr>02_Задание</vt:lpstr>
      <vt:lpstr>03_Решение</vt:lpstr>
      <vt:lpstr>04_Проверка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vincentealamos@gmail.com</cp:lastModifiedBy>
  <cp:revision>1</cp:revision>
  <dcterms:created xsi:type="dcterms:W3CDTF">2026-01-14T01:59:39Z</dcterms:created>
  <dcterms:modified xsi:type="dcterms:W3CDTF">2026-01-14T21:21:02Z</dcterms:modified>
  <dc:language>ru-RU</dc:language>
</cp:coreProperties>
</file>